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Somersham Parish Council\Accounts\Bank Reconciliations\2023-24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C26" i="1" l="1"/>
  <c r="C18" i="1"/>
  <c r="C10" i="1" l="1"/>
  <c r="J11" i="1" l="1"/>
  <c r="C37" i="1" l="1"/>
</calcChain>
</file>

<file path=xl/sharedStrings.xml><?xml version="1.0" encoding="utf-8"?>
<sst xmlns="http://schemas.openxmlformats.org/spreadsheetml/2006/main" count="51" uniqueCount="46">
  <si>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</si>
  <si>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</si>
  <si>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</si>
  <si>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</si>
  <si>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</si>
  <si>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</si>
  <si>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</si>
  <si>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</si>
  <si>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</si>
  <si>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</si>
  <si>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</si>
  <si>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</si>
  <si>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</si>
  <si>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</si>
  <si>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</si>
  <si>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Grass Cutting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</si>
  <si>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</si>
  <si>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</si>
  <si>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</si>
  <si>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</si>
  <si>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</si>
  <si>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</si>
  <si>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Grants/Donations</t>
  </si>
  <si>
    <t>VAT</t>
  </si>
  <si>
    <t>Clerk's Salary</t>
  </si>
  <si>
    <t>Clerk's Expenses</t>
  </si>
  <si>
    <t>ICT &amp; Website</t>
  </si>
  <si>
    <t>Investment in Assets</t>
  </si>
  <si>
    <t>Maintenance</t>
  </si>
  <si>
    <t>S137</t>
  </si>
  <si>
    <t>The above figures will be reflected in Section 1 of the Annual Return as follows:</t>
  </si>
  <si>
    <t>Barclays Current Account</t>
  </si>
  <si>
    <t>(rounded as required for the purposes of the Annual Return)</t>
  </si>
  <si>
    <t>Payroll</t>
  </si>
  <si>
    <t>CiL</t>
  </si>
  <si>
    <t>40032379</t>
  </si>
  <si>
    <t>Barclays Business Premium</t>
  </si>
  <si>
    <t>Hall Hire</t>
  </si>
  <si>
    <t>Land Trust Allotments</t>
  </si>
  <si>
    <t>Barclays (CiL Account)</t>
  </si>
  <si>
    <t>Admin</t>
  </si>
  <si>
    <t>Less unpresented cheques (0)</t>
  </si>
  <si>
    <t>Somersham Parish Council Year End 31/03/2024</t>
  </si>
  <si>
    <t>Bank Accounts @ 31/03/2024</t>
  </si>
  <si>
    <t>Balance @ 1st April 2023</t>
  </si>
  <si>
    <t>Balance at 31st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</si>
</sst>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2" fontId="7" fillId="0" borderId="1" xfId="0" applyNumberFormat="1" applyFont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1" fillId="0" borderId="1" xfId="0" applyNumberFormat="1" applyFont="1" applyBorder="1"/>
    <xf numFmtId="0" fontId="9" fillId="0" borderId="1" xfId="0" applyFont="1" applyBorder="1"/>
    <xf numFmtId="0" fontId="3" fillId="0" borderId="0" xfId="0" applyFont="1" applyAlignment="1">
      <alignment horizontal="left"/>
    </xf>
    <xf numFmtId="0" fontId="0" fillId="0" borderId="0" xfId="0" applyFill="1"/>
    <xf numFmtId="2" fontId="0" fillId="0" borderId="0" xfId="0" applyNumberFormat="1" applyFill="1"/>
    <xf numFmtId="49" fontId="8" fillId="0" borderId="0" xfId="0" applyNumberFormat="1" applyFont="1" applyAlignment="1">
      <alignment horizontal="left"/>
    </xf>
    <xf numFmtId="2" fontId="7" fillId="0" borderId="0" xfId="0" applyNumberFormat="1" applyFont="1" applyFill="1"/>
    <xf numFmtId="2" fontId="1" fillId="0" borderId="1" xfId="0" applyNumberFormat="1" applyFont="1" applyFill="1" applyBorder="1"/>
    <xf numFmtId="0" fontId="7" fillId="0" borderId="0" xfId="0" applyFont="1" applyFill="1"/>
    <xf numFmtId="2" fontId="7" fillId="0" borderId="0" xfId="0" applyNumberFormat="1" applyFont="1" applyFill="1" applyBorder="1"/>
    <xf numFmtId="2" fontId="9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7" workbookViewId="0">
      <selection activeCell="J9" sqref="J9"/>
    </sheetView>
  </sheetViews>
  <sheetFormatPr defaultRowHeight="14.4" x14ac:dyDescent="0.3"/>
  <cols>
    <col min="1" max="1" width="27.33203125" customWidth="1"/>
    <col min="2" max="2" width="9.109375" customWidth="1"/>
    <col min="3" max="3" width="11" customWidth="1"/>
    <col min="9" max="9" width="16.88671875" customWidth="1"/>
    <col min="10" max="10" width="10.5546875" bestFit="1" customWidth="1"/>
    <col min="14" max="14" width="17" customWidth="1"/>
  </cols>
  <sheetData>
    <row r="1" spans="1:10" ht="21" x14ac:dyDescent="0.4">
      <c r="A1" s="11" t="s">
        <v>42</v>
      </c>
      <c r="B1" s="2"/>
    </row>
    <row r="2" spans="1:10" x14ac:dyDescent="0.3">
      <c r="A2" s="1" t="s">
        <v>43</v>
      </c>
      <c r="B2" s="3"/>
      <c r="C2" s="4"/>
      <c r="D2" s="4"/>
      <c r="E2" s="4"/>
      <c r="F2" s="4"/>
      <c r="G2" s="4"/>
      <c r="H2" s="5" t="s">
        <v>5</v>
      </c>
      <c r="I2" s="6"/>
      <c r="J2" s="6"/>
    </row>
    <row r="3" spans="1:10" x14ac:dyDescent="0.3">
      <c r="A3" s="4"/>
      <c r="B3" s="4"/>
      <c r="C3" s="4"/>
      <c r="D3" s="4"/>
      <c r="E3" s="4"/>
      <c r="F3" s="4"/>
      <c r="G3" s="4"/>
      <c r="H3" s="6"/>
      <c r="I3" s="6"/>
      <c r="J3" s="6"/>
    </row>
    <row r="4" spans="1:10" x14ac:dyDescent="0.3">
      <c r="A4" s="6" t="s">
        <v>31</v>
      </c>
      <c r="B4" s="6"/>
      <c r="C4" s="18">
        <v>14349.75</v>
      </c>
      <c r="D4" s="4"/>
      <c r="E4" s="4"/>
      <c r="F4" s="4"/>
      <c r="G4" s="4"/>
      <c r="H4" s="1" t="s">
        <v>6</v>
      </c>
      <c r="I4" s="6"/>
      <c r="J4" s="20"/>
    </row>
    <row r="5" spans="1:10" x14ac:dyDescent="0.3">
      <c r="A5" s="17" t="s">
        <v>35</v>
      </c>
      <c r="B5" s="7"/>
      <c r="C5" s="6"/>
      <c r="D5" s="4"/>
      <c r="E5" s="4"/>
      <c r="F5" s="4"/>
      <c r="G5" s="4"/>
      <c r="H5" s="6" t="s">
        <v>1</v>
      </c>
      <c r="I5" s="6"/>
      <c r="J5" s="18">
        <v>18442</v>
      </c>
    </row>
    <row r="6" spans="1:10" x14ac:dyDescent="0.3">
      <c r="A6" s="6" t="s">
        <v>41</v>
      </c>
      <c r="B6" s="6"/>
      <c r="C6" s="8">
        <v>0</v>
      </c>
      <c r="D6" s="4"/>
      <c r="E6" s="4"/>
      <c r="F6" s="4"/>
      <c r="G6" s="4"/>
      <c r="H6" s="6" t="s">
        <v>7</v>
      </c>
      <c r="I6" s="6"/>
      <c r="J6" s="18">
        <v>200</v>
      </c>
    </row>
    <row r="7" spans="1:10" x14ac:dyDescent="0.3">
      <c r="C7" s="8"/>
      <c r="D7" s="4"/>
      <c r="E7" s="4"/>
      <c r="F7" s="4"/>
      <c r="G7" s="4"/>
      <c r="H7" s="6" t="s">
        <v>8</v>
      </c>
      <c r="I7" s="6"/>
      <c r="J7" s="18">
        <v>899.7</v>
      </c>
    </row>
    <row r="8" spans="1:10" x14ac:dyDescent="0.3">
      <c r="A8" s="6"/>
      <c r="C8" s="6"/>
      <c r="D8" s="4"/>
      <c r="E8" s="4"/>
      <c r="F8" s="4"/>
      <c r="G8" s="4"/>
      <c r="H8" s="6" t="s">
        <v>34</v>
      </c>
      <c r="J8" s="18">
        <v>0</v>
      </c>
    </row>
    <row r="9" spans="1:10" x14ac:dyDescent="0.3">
      <c r="C9" s="6"/>
      <c r="F9" s="4"/>
      <c r="G9" s="4"/>
      <c r="H9" s="6" t="s">
        <v>9</v>
      </c>
      <c r="I9" s="6"/>
      <c r="J9" s="18">
        <v>196.67</v>
      </c>
    </row>
    <row r="10" spans="1:10" x14ac:dyDescent="0.3">
      <c r="A10" s="6"/>
      <c r="B10" s="6"/>
      <c r="C10" s="9">
        <f>SUM(C4-C6-C7-C8)</f>
        <v>14349.75</v>
      </c>
      <c r="F10" s="4"/>
      <c r="G10" s="4"/>
      <c r="H10" s="6" t="s">
        <v>10</v>
      </c>
      <c r="I10" s="6"/>
      <c r="J10" s="18">
        <v>48.57</v>
      </c>
    </row>
    <row r="11" spans="1:10" x14ac:dyDescent="0.3">
      <c r="A11" s="6"/>
      <c r="B11" s="6"/>
      <c r="C11" s="6"/>
      <c r="F11" s="4"/>
      <c r="G11" s="4"/>
      <c r="H11" s="1" t="s">
        <v>18</v>
      </c>
      <c r="I11" s="6"/>
      <c r="J11" s="12">
        <f>SUM(J5:J10)</f>
        <v>19786.939999999999</v>
      </c>
    </row>
    <row r="12" spans="1:10" x14ac:dyDescent="0.3">
      <c r="A12" s="6" t="s">
        <v>36</v>
      </c>
      <c r="B12" s="6"/>
      <c r="C12" s="18">
        <v>6882.35</v>
      </c>
      <c r="E12" s="4"/>
      <c r="F12" s="4"/>
      <c r="G12" s="4"/>
    </row>
    <row r="13" spans="1:10" x14ac:dyDescent="0.3">
      <c r="A13" s="14">
        <v>40644595</v>
      </c>
      <c r="B13" s="6"/>
      <c r="C13" s="6"/>
      <c r="E13" s="4"/>
      <c r="F13" s="4"/>
      <c r="G13" s="4"/>
      <c r="H13" s="1" t="s">
        <v>11</v>
      </c>
      <c r="I13" s="6"/>
      <c r="J13" s="20"/>
    </row>
    <row r="14" spans="1:10" x14ac:dyDescent="0.3">
      <c r="A14" s="10"/>
      <c r="B14" s="7"/>
      <c r="C14" s="6"/>
      <c r="E14" s="4"/>
      <c r="F14" s="4"/>
      <c r="G14" s="4"/>
      <c r="H14" s="6"/>
      <c r="I14" s="6"/>
      <c r="J14" s="18"/>
    </row>
    <row r="15" spans="1:10" x14ac:dyDescent="0.3">
      <c r="A15" s="6" t="s">
        <v>39</v>
      </c>
      <c r="B15" s="6"/>
      <c r="C15" s="20">
        <v>63645.67</v>
      </c>
      <c r="D15" s="4"/>
      <c r="E15" s="4"/>
      <c r="F15" s="4"/>
      <c r="G15" s="4"/>
      <c r="H15" s="6" t="s">
        <v>40</v>
      </c>
      <c r="I15" s="6"/>
      <c r="J15" s="8">
        <v>0</v>
      </c>
    </row>
    <row r="16" spans="1:10" x14ac:dyDescent="0.3">
      <c r="A16" s="7">
        <v>63669297</v>
      </c>
      <c r="B16" s="6"/>
      <c r="C16" s="6"/>
      <c r="D16" s="4"/>
      <c r="E16" s="4"/>
      <c r="F16" s="4"/>
      <c r="G16" s="4"/>
      <c r="H16" s="6" t="s">
        <v>19</v>
      </c>
      <c r="I16" s="6"/>
      <c r="J16" s="18">
        <v>342.19</v>
      </c>
    </row>
    <row r="17" spans="1:10" x14ac:dyDescent="0.3">
      <c r="A17" s="6"/>
      <c r="B17" s="6"/>
      <c r="C17" s="6"/>
      <c r="D17" s="4"/>
      <c r="E17" s="4"/>
      <c r="F17" s="4"/>
      <c r="G17" s="4"/>
      <c r="H17" s="6" t="s">
        <v>20</v>
      </c>
      <c r="I17" s="6"/>
      <c r="J17" s="18">
        <v>450</v>
      </c>
    </row>
    <row r="18" spans="1:10" x14ac:dyDescent="0.3">
      <c r="A18" s="1" t="s">
        <v>18</v>
      </c>
      <c r="B18" s="6"/>
      <c r="C18" s="19">
        <f>SUM(C4-C6-C7-C8+C12+C15)</f>
        <v>84877.76999999999</v>
      </c>
      <c r="D18" s="4"/>
      <c r="E18" s="4"/>
      <c r="F18" s="4"/>
      <c r="G18" s="4"/>
      <c r="H18" s="6" t="s">
        <v>21</v>
      </c>
      <c r="I18" s="6"/>
      <c r="J18" s="18">
        <v>431.3</v>
      </c>
    </row>
    <row r="19" spans="1:10" x14ac:dyDescent="0.3">
      <c r="A19" s="6"/>
      <c r="B19" s="6"/>
      <c r="C19" s="20"/>
      <c r="D19" s="4"/>
      <c r="E19" s="4"/>
      <c r="F19" s="4"/>
      <c r="G19" s="4"/>
      <c r="H19" s="6" t="s">
        <v>24</v>
      </c>
      <c r="I19" s="6"/>
      <c r="J19" s="18">
        <v>4181.95</v>
      </c>
    </row>
    <row r="20" spans="1:10" x14ac:dyDescent="0.3">
      <c r="A20" s="6" t="s">
        <v>0</v>
      </c>
      <c r="B20" s="6"/>
      <c r="C20" s="20">
        <v>89225</v>
      </c>
      <c r="D20" s="4"/>
      <c r="E20" s="4"/>
      <c r="F20" s="4"/>
      <c r="G20" s="4"/>
      <c r="H20" s="6" t="s">
        <v>25</v>
      </c>
      <c r="I20" s="6"/>
      <c r="J20" s="18">
        <v>382.14</v>
      </c>
    </row>
    <row r="21" spans="1:10" x14ac:dyDescent="0.3">
      <c r="A21" s="6" t="s">
        <v>1</v>
      </c>
      <c r="B21" s="6"/>
      <c r="C21" s="20">
        <v>18442</v>
      </c>
      <c r="D21" s="4"/>
      <c r="E21" s="4"/>
      <c r="F21" s="4"/>
      <c r="G21" s="4"/>
      <c r="H21" s="6" t="s">
        <v>34</v>
      </c>
      <c r="J21" s="18">
        <v>11247.2</v>
      </c>
    </row>
    <row r="22" spans="1:10" x14ac:dyDescent="0.3">
      <c r="A22" s="6" t="s">
        <v>2</v>
      </c>
      <c r="B22" s="6"/>
      <c r="C22" s="20">
        <v>1345</v>
      </c>
      <c r="F22" s="4"/>
      <c r="G22" s="4"/>
      <c r="H22" s="6" t="s">
        <v>14</v>
      </c>
      <c r="I22" s="6"/>
      <c r="J22" s="18">
        <v>142.5</v>
      </c>
    </row>
    <row r="23" spans="1:10" x14ac:dyDescent="0.3">
      <c r="A23" s="6" t="s">
        <v>3</v>
      </c>
      <c r="B23" s="6"/>
      <c r="C23" s="20">
        <v>4182</v>
      </c>
      <c r="D23" s="4"/>
      <c r="E23" s="4"/>
      <c r="F23" s="4"/>
      <c r="G23" s="4"/>
      <c r="H23" s="6" t="s">
        <v>22</v>
      </c>
      <c r="I23" s="6"/>
      <c r="J23" s="18">
        <v>2330</v>
      </c>
    </row>
    <row r="24" spans="1:10" x14ac:dyDescent="0.3">
      <c r="A24" s="6" t="s">
        <v>4</v>
      </c>
      <c r="B24" s="6"/>
      <c r="C24" s="20">
        <v>19952</v>
      </c>
      <c r="D24" s="4"/>
      <c r="E24" s="4"/>
      <c r="F24" s="4"/>
      <c r="G24" s="4"/>
      <c r="H24" s="6" t="s">
        <v>15</v>
      </c>
      <c r="I24" s="6"/>
      <c r="J24" s="18">
        <v>2985</v>
      </c>
    </row>
    <row r="25" spans="1:10" x14ac:dyDescent="0.3">
      <c r="A25" s="6"/>
      <c r="B25" s="6"/>
      <c r="C25" s="6"/>
      <c r="D25" s="4"/>
      <c r="F25" s="4"/>
      <c r="G25" s="4"/>
      <c r="H25" s="6" t="s">
        <v>37</v>
      </c>
      <c r="J25" s="18">
        <v>0</v>
      </c>
    </row>
    <row r="26" spans="1:10" x14ac:dyDescent="0.3">
      <c r="A26" s="6"/>
      <c r="B26" s="1" t="s">
        <v>18</v>
      </c>
      <c r="C26" s="13">
        <f>SUM(C20+C21+C22-C23-C24)</f>
        <v>84878</v>
      </c>
      <c r="D26" s="4"/>
      <c r="F26" s="4"/>
      <c r="G26" s="4"/>
      <c r="H26" s="6" t="s">
        <v>26</v>
      </c>
      <c r="I26" s="6"/>
      <c r="J26" s="18">
        <v>287.01</v>
      </c>
    </row>
    <row r="27" spans="1:10" x14ac:dyDescent="0.3">
      <c r="D27" s="4"/>
      <c r="F27" s="4"/>
      <c r="G27" s="4"/>
      <c r="H27" s="6" t="s">
        <v>12</v>
      </c>
      <c r="I27" s="6"/>
      <c r="J27" s="18">
        <v>431.22</v>
      </c>
    </row>
    <row r="28" spans="1:10" x14ac:dyDescent="0.3">
      <c r="D28" s="4"/>
      <c r="E28" s="6"/>
      <c r="F28" s="4"/>
      <c r="G28" s="4"/>
      <c r="H28" s="6" t="s">
        <v>27</v>
      </c>
      <c r="I28" s="6"/>
      <c r="J28" s="18">
        <v>0</v>
      </c>
    </row>
    <row r="29" spans="1:10" x14ac:dyDescent="0.3">
      <c r="A29" s="6" t="s">
        <v>30</v>
      </c>
      <c r="B29" s="6"/>
      <c r="C29" s="6"/>
      <c r="D29" s="4"/>
      <c r="E29" s="6"/>
      <c r="F29" s="4"/>
      <c r="G29" s="4"/>
      <c r="H29" s="6" t="s">
        <v>38</v>
      </c>
      <c r="J29" s="18">
        <v>0</v>
      </c>
    </row>
    <row r="30" spans="1:10" x14ac:dyDescent="0.3">
      <c r="A30" s="6" t="s">
        <v>32</v>
      </c>
      <c r="B30" s="6"/>
      <c r="C30" s="6"/>
      <c r="E30" s="4"/>
      <c r="F30" s="4"/>
      <c r="G30" s="4"/>
      <c r="H30" s="6" t="s">
        <v>28</v>
      </c>
      <c r="I30" s="6"/>
      <c r="J30" s="18">
        <v>555.66</v>
      </c>
    </row>
    <row r="31" spans="1:10" x14ac:dyDescent="0.3">
      <c r="A31" s="6"/>
      <c r="B31" s="6"/>
      <c r="C31" s="6"/>
      <c r="E31" s="4"/>
      <c r="F31" s="4"/>
      <c r="G31" s="4"/>
      <c r="H31" s="6" t="s">
        <v>33</v>
      </c>
      <c r="J31" s="18">
        <v>90</v>
      </c>
    </row>
    <row r="32" spans="1:10" x14ac:dyDescent="0.3">
      <c r="A32" s="6"/>
      <c r="B32" s="6"/>
      <c r="C32" s="6"/>
      <c r="D32" s="6"/>
      <c r="E32" s="4"/>
      <c r="F32" s="4"/>
      <c r="G32" s="4"/>
      <c r="H32" s="6" t="s">
        <v>29</v>
      </c>
      <c r="I32" s="6"/>
      <c r="J32" s="21">
        <v>19.989999999999998</v>
      </c>
    </row>
    <row r="33" spans="1:12" x14ac:dyDescent="0.3">
      <c r="D33" s="6"/>
      <c r="E33" s="4"/>
      <c r="F33" s="4"/>
      <c r="G33" s="4"/>
      <c r="H33" s="6" t="s">
        <v>13</v>
      </c>
      <c r="I33" s="6"/>
      <c r="J33" s="21">
        <v>0</v>
      </c>
    </row>
    <row r="34" spans="1:12" x14ac:dyDescent="0.3">
      <c r="A34" s="6" t="s">
        <v>44</v>
      </c>
      <c r="B34" s="6"/>
      <c r="C34" s="8">
        <v>89224.38</v>
      </c>
      <c r="D34" s="6"/>
      <c r="E34" s="4"/>
      <c r="F34" s="4"/>
      <c r="G34" s="4"/>
      <c r="H34" s="6" t="s">
        <v>23</v>
      </c>
      <c r="J34" s="21">
        <v>257.39</v>
      </c>
      <c r="L34" s="15"/>
    </row>
    <row r="35" spans="1:12" x14ac:dyDescent="0.3">
      <c r="A35" s="6" t="s">
        <v>16</v>
      </c>
      <c r="B35" s="6"/>
      <c r="C35" s="18">
        <v>19786.939999999999</v>
      </c>
      <c r="D35" s="4"/>
      <c r="E35" s="4"/>
      <c r="F35" s="4"/>
      <c r="G35" s="4"/>
      <c r="H35" s="1" t="s">
        <v>18</v>
      </c>
      <c r="I35" s="6"/>
      <c r="J35" s="22">
        <f>SUM(J15:J34)</f>
        <v>24133.55</v>
      </c>
      <c r="L35" s="16"/>
    </row>
    <row r="36" spans="1:12" x14ac:dyDescent="0.3">
      <c r="A36" s="6" t="s">
        <v>17</v>
      </c>
      <c r="B36" s="6"/>
      <c r="C36" s="18">
        <v>24133.55</v>
      </c>
      <c r="D36" s="4"/>
      <c r="E36" s="4"/>
      <c r="F36" s="4"/>
      <c r="G36" s="4"/>
    </row>
    <row r="37" spans="1:12" x14ac:dyDescent="0.3">
      <c r="A37" s="1" t="s">
        <v>45</v>
      </c>
      <c r="B37" s="6"/>
      <c r="C37" s="12">
        <f>SUM(C34+C35-C36)</f>
        <v>84877.77</v>
      </c>
      <c r="F37" s="4"/>
      <c r="G37" s="4"/>
    </row>
    <row r="38" spans="1:12" x14ac:dyDescent="0.3">
      <c r="F38" s="4"/>
      <c r="G38" s="4"/>
    </row>
    <row r="39" spans="1:12" x14ac:dyDescent="0.3">
      <c r="D39" s="4"/>
    </row>
    <row r="40" spans="1:12" x14ac:dyDescent="0.3">
      <c r="D40" s="4"/>
    </row>
    <row r="41" spans="1:12" x14ac:dyDescent="0.3">
      <c r="D41" s="4"/>
    </row>
    <row r="42" spans="1:12" x14ac:dyDescent="0.3">
      <c r="D42" s="4"/>
    </row>
  </sheetData>
  <pageMargins left="0.31496062992125984" right="0.31496062992125984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Admin</cp:lastModifiedBy>
  <cp:lastPrinted>2024-04-03T13:04:30Z</cp:lastPrinted>
  <dcterms:created xsi:type="dcterms:W3CDTF">2017-04-27T12:25:12Z</dcterms:created>
  <dcterms:modified xsi:type="dcterms:W3CDTF">2024-04-03T13:05:18Z</dcterms:modified>
</cp:coreProperties>
</file>